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Мои документы\СЕССИИ\2022\№15 от 12.12.2022\Новая папка\"/>
    </mc:Choice>
  </mc:AlternateContent>
  <bookViews>
    <workbookView xWindow="0" yWindow="0" windowWidth="18980" windowHeight="6890" tabRatio="500"/>
  </bookViews>
  <sheets>
    <sheet name="Приложение №5" sheetId="1" r:id="rId1"/>
  </sheets>
  <definedNames>
    <definedName name="Excel_BuiltIn__FilterDatabase" localSheetId="0">'Приложение №5'!$A$13:$ID$68</definedName>
    <definedName name="_xlnm.Print_Titles" localSheetId="0">'Приложение №5'!$A:$M,'Приложение №5'!$13:$13</definedName>
  </definedNames>
  <calcPr calcId="152511"/>
  <fileRecoveryPr repairLoad="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K65" i="1" l="1"/>
  <c r="M63" i="1"/>
  <c r="M62" i="1" s="1"/>
  <c r="L63" i="1"/>
  <c r="L62" i="1" s="1"/>
  <c r="K63" i="1"/>
  <c r="J63" i="1"/>
  <c r="I63" i="1"/>
  <c r="I62" i="1" s="1"/>
  <c r="H63" i="1"/>
  <c r="H62" i="1" s="1"/>
  <c r="K62" i="1"/>
  <c r="J62" i="1"/>
  <c r="M60" i="1"/>
  <c r="M59" i="1" s="1"/>
  <c r="M58" i="1" s="1"/>
  <c r="M57" i="1" s="1"/>
  <c r="L60" i="1"/>
  <c r="L59" i="1" s="1"/>
  <c r="L58" i="1" s="1"/>
  <c r="L57" i="1" s="1"/>
  <c r="K60" i="1"/>
  <c r="J60" i="1"/>
  <c r="I60" i="1"/>
  <c r="I59" i="1" s="1"/>
  <c r="I58" i="1" s="1"/>
  <c r="I57" i="1" s="1"/>
  <c r="H60" i="1"/>
  <c r="H59" i="1" s="1"/>
  <c r="H58" i="1" s="1"/>
  <c r="H57" i="1" s="1"/>
  <c r="K59" i="1"/>
  <c r="K58" i="1" s="1"/>
  <c r="K57" i="1" s="1"/>
  <c r="J59" i="1"/>
  <c r="J58" i="1" s="1"/>
  <c r="J57" i="1" s="1"/>
  <c r="M55" i="1"/>
  <c r="M54" i="1" s="1"/>
  <c r="M53" i="1" s="1"/>
  <c r="L55" i="1"/>
  <c r="L54" i="1" s="1"/>
  <c r="L53" i="1" s="1"/>
  <c r="K55" i="1"/>
  <c r="J55" i="1"/>
  <c r="I55" i="1"/>
  <c r="I54" i="1" s="1"/>
  <c r="I53" i="1" s="1"/>
  <c r="H55" i="1"/>
  <c r="H54" i="1" s="1"/>
  <c r="H53" i="1" s="1"/>
  <c r="K54" i="1"/>
  <c r="K53" i="1" s="1"/>
  <c r="J54" i="1"/>
  <c r="J53" i="1" s="1"/>
  <c r="M51" i="1"/>
  <c r="L51" i="1"/>
  <c r="K51" i="1"/>
  <c r="K50" i="1" s="1"/>
  <c r="K49" i="1" s="1"/>
  <c r="J51" i="1"/>
  <c r="J50" i="1" s="1"/>
  <c r="J49" i="1" s="1"/>
  <c r="I51" i="1"/>
  <c r="H51" i="1"/>
  <c r="M50" i="1"/>
  <c r="M49" i="1" s="1"/>
  <c r="L50" i="1"/>
  <c r="L49" i="1" s="1"/>
  <c r="I50" i="1"/>
  <c r="I49" i="1" s="1"/>
  <c r="H50" i="1"/>
  <c r="H49" i="1" s="1"/>
  <c r="M47" i="1"/>
  <c r="M46" i="1" s="1"/>
  <c r="L47" i="1"/>
  <c r="L46" i="1" s="1"/>
  <c r="K47" i="1"/>
  <c r="J47" i="1"/>
  <c r="I47" i="1"/>
  <c r="I46" i="1" s="1"/>
  <c r="H47" i="1"/>
  <c r="H46" i="1" s="1"/>
  <c r="K46" i="1"/>
  <c r="J46" i="1"/>
  <c r="M44" i="1"/>
  <c r="M43" i="1" s="1"/>
  <c r="L44" i="1"/>
  <c r="L43" i="1" s="1"/>
  <c r="K44" i="1"/>
  <c r="J44" i="1"/>
  <c r="I44" i="1"/>
  <c r="I43" i="1" s="1"/>
  <c r="H44" i="1"/>
  <c r="H43" i="1" s="1"/>
  <c r="K43" i="1"/>
  <c r="J43" i="1"/>
  <c r="M42" i="1"/>
  <c r="L42" i="1"/>
  <c r="K42" i="1"/>
  <c r="J42" i="1"/>
  <c r="I42" i="1"/>
  <c r="H42" i="1"/>
  <c r="M40" i="1"/>
  <c r="L40" i="1"/>
  <c r="K40" i="1"/>
  <c r="K39" i="1" s="1"/>
  <c r="K38" i="1" s="1"/>
  <c r="J40" i="1"/>
  <c r="I40" i="1"/>
  <c r="H40" i="1"/>
  <c r="M39" i="1"/>
  <c r="M38" i="1" s="1"/>
  <c r="L39" i="1"/>
  <c r="J39" i="1"/>
  <c r="J38" i="1" s="1"/>
  <c r="I39" i="1"/>
  <c r="I38" i="1" s="1"/>
  <c r="H39" i="1"/>
  <c r="F39" i="1"/>
  <c r="L38" i="1"/>
  <c r="H38" i="1"/>
  <c r="M36" i="1"/>
  <c r="L36" i="1"/>
  <c r="K36" i="1"/>
  <c r="J36" i="1"/>
  <c r="J35" i="1" s="1"/>
  <c r="I36" i="1"/>
  <c r="H36" i="1"/>
  <c r="M35" i="1"/>
  <c r="M65" i="1" s="1"/>
  <c r="L35" i="1"/>
  <c r="K35" i="1"/>
  <c r="I35" i="1"/>
  <c r="I65" i="1" s="1"/>
  <c r="H35" i="1"/>
  <c r="M32" i="1"/>
  <c r="L32" i="1"/>
  <c r="K32" i="1"/>
  <c r="J32" i="1"/>
  <c r="I32" i="1"/>
  <c r="H32" i="1"/>
  <c r="M30" i="1"/>
  <c r="L30" i="1"/>
  <c r="L29" i="1" s="1"/>
  <c r="L16" i="1" s="1"/>
  <c r="K30" i="1"/>
  <c r="J30" i="1"/>
  <c r="I30" i="1"/>
  <c r="H30" i="1"/>
  <c r="H29" i="1" s="1"/>
  <c r="H16" i="1" s="1"/>
  <c r="M29" i="1"/>
  <c r="K29" i="1"/>
  <c r="J29" i="1"/>
  <c r="I29" i="1"/>
  <c r="F29" i="1"/>
  <c r="M27" i="1"/>
  <c r="L27" i="1"/>
  <c r="K27" i="1"/>
  <c r="J27" i="1"/>
  <c r="I27" i="1"/>
  <c r="H27" i="1"/>
  <c r="M25" i="1"/>
  <c r="L25" i="1"/>
  <c r="K25" i="1"/>
  <c r="J25" i="1"/>
  <c r="I25" i="1"/>
  <c r="H25" i="1"/>
  <c r="M23" i="1"/>
  <c r="M22" i="1" s="1"/>
  <c r="M16" i="1" s="1"/>
  <c r="M15" i="1" s="1"/>
  <c r="M14" i="1" s="1"/>
  <c r="L23" i="1"/>
  <c r="K23" i="1"/>
  <c r="J23" i="1"/>
  <c r="I23" i="1"/>
  <c r="I22" i="1" s="1"/>
  <c r="I16" i="1" s="1"/>
  <c r="I15" i="1" s="1"/>
  <c r="I14" i="1" s="1"/>
  <c r="H23" i="1"/>
  <c r="L22" i="1"/>
  <c r="K22" i="1"/>
  <c r="K16" i="1" s="1"/>
  <c r="J22" i="1"/>
  <c r="H22" i="1"/>
  <c r="F22" i="1"/>
  <c r="M20" i="1"/>
  <c r="L20" i="1"/>
  <c r="K20" i="1"/>
  <c r="J20" i="1"/>
  <c r="J19" i="1" s="1"/>
  <c r="I20" i="1"/>
  <c r="H20" i="1"/>
  <c r="M19" i="1"/>
  <c r="L19" i="1"/>
  <c r="K19" i="1"/>
  <c r="I19" i="1"/>
  <c r="H19" i="1"/>
  <c r="M17" i="1"/>
  <c r="L17" i="1"/>
  <c r="K17" i="1"/>
  <c r="J17" i="1"/>
  <c r="I17" i="1"/>
  <c r="H17" i="1"/>
  <c r="K15" i="1" l="1"/>
  <c r="K14" i="1" s="1"/>
  <c r="L15" i="1"/>
  <c r="L14" i="1" s="1"/>
  <c r="L65" i="1" s="1"/>
  <c r="H15" i="1"/>
  <c r="H14" i="1" s="1"/>
  <c r="H65" i="1" s="1"/>
  <c r="J16" i="1"/>
  <c r="J15" i="1" s="1"/>
  <c r="J14" i="1" s="1"/>
  <c r="J65" i="1" s="1"/>
</calcChain>
</file>

<file path=xl/sharedStrings.xml><?xml version="1.0" encoding="utf-8"?>
<sst xmlns="http://schemas.openxmlformats.org/spreadsheetml/2006/main" count="164" uniqueCount="57">
  <si>
    <t>РАСПРЕДЕЛЕНИЕ</t>
  </si>
  <si>
    <t>бюджетных ассигнований местного бюджета по целевым статьям</t>
  </si>
  <si>
    <t>(муниципальным программам и не программным направлениям деятельности),</t>
  </si>
  <si>
    <t>группам и подгруппам видов расходов классификации расходов бюджетов</t>
  </si>
  <si>
    <t xml:space="preserve">на 2023 год и на плановый период 2024 и 2025 годов </t>
  </si>
  <si>
    <t>№п/п</t>
  </si>
  <si>
    <t>Наименование кодов классификации расходов местного бюджета</t>
  </si>
  <si>
    <t>Коды классификации расходов местного бюджета</t>
  </si>
  <si>
    <t>Сумма,рублей</t>
  </si>
  <si>
    <t>2023 год</t>
  </si>
  <si>
    <t>2024 год</t>
  </si>
  <si>
    <t>2025 год</t>
  </si>
  <si>
    <t>Целевая статья</t>
  </si>
  <si>
    <t>Вид рас-ходов</t>
  </si>
  <si>
    <t>Всего</t>
  </si>
  <si>
    <t>в том числе за счет поступлений целевого характера</t>
  </si>
  <si>
    <t>1</t>
  </si>
  <si>
    <t>Муниципальная программа"Развитие территории Атрачинского сельского поселения Тюкалинского муниципального района Омской области на 2020-2025 годы"</t>
  </si>
  <si>
    <t>05</t>
  </si>
  <si>
    <t>0</t>
  </si>
  <si>
    <t>00</t>
  </si>
  <si>
    <t>00000</t>
  </si>
  <si>
    <t>Подпрограмма"Развитие экономического потенциала Атрачинского сельского поселения"</t>
  </si>
  <si>
    <t>Управление общественными финансами</t>
  </si>
  <si>
    <t>Иные бюджетные ассигнования</t>
  </si>
  <si>
    <t>Исполнение судебных актов</t>
  </si>
  <si>
    <t>Резервный фонд Администрации Атрачинского сельского поселения</t>
  </si>
  <si>
    <t>Резервные средства</t>
  </si>
  <si>
    <t>Руководство и управление в сфере установленных функций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</si>
  <si>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</si>
  <si>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</si>
  <si>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товаров,работ и услуг для обеспечения государственных(муниципальных) нужд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</si>
  <si>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</si>
  <si>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</si>
  <si>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Реализация прочих мероприятий</t>
  </si>
  <si>
    <t xml:space="preserve">Уплата налогов, сборов и иных платежей </t>
  </si>
  <si>
    <t>Специальные расходы</t>
  </si>
  <si>
    <t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</si>
  <si>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>Управление общественным имуществом</t>
  </si>
  <si>
    <t>Мероприятия по ликвидации чрезвычайных ситуаций,национальной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</si>
  <si>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характера,пожарная безопасность</t>
  </si>
  <si>
    <t>22010</t>
  </si>
  <si>
    <t>Развитие национальной экономики</t>
  </si>
  <si>
    <t>Развитие дорожного хозяйства</t>
  </si>
  <si>
    <t>Мероприятия в области жилищно-коммунального хозяйства</t>
  </si>
  <si>
    <t>29990</t>
  </si>
  <si>
    <t>Подпрограмма"Развтие социально-культурной сферы  Атрачинского сельского поселения"</t>
  </si>
  <si>
    <t>Мероприятия в социально-культурной сфере</t>
  </si>
  <si>
    <t>Мероприятия в сфере культуры и спорта</t>
  </si>
  <si>
    <t>2</t>
  </si>
  <si>
    <t>25010</t>
  </si>
  <si>
    <t>Доплата к пенсиям муниципальным служащим</t>
  </si>
  <si>
    <t>25030</t>
  </si>
  <si>
    <t>Социальное обеспечение и иные выплаты населению</t>
  </si>
  <si>
    <t>Публичные нормативные социальные выплаты гражданам</t>
  </si>
  <si>
    <t>Итого</t>
  </si>
  <si>
    <t xml:space="preserve">                                                                 Приложение №5                                                   к решению Совета Атрачинского сельского поселения Тюкалинского муниципального района Омской области №45    от  12.12 2022г «О бюджете Атрачинского сельского поселения Тюкалинского муниципального района Омской области на 2023 год и на плановый период 2024 и 2025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</si>
</sst>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\£#,##0.00;&quot;-£&quot;#,##0.00"/>
  </numFmts>
  <fonts count="6" x14ac:knownFonts="1"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sz val="14"/>
      <name val="Times New Roman"/>
      <family val="1"/>
      <charset val="1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48">
    <xf numFmtId="0" fontId="0" fillId="0" borderId="0" xfId="0"/>
    <xf numFmtId="0" fontId="2" fillId="0" borderId="5" xfId="1" applyFont="1" applyBorder="1" applyAlignment="1" applyProtection="1">
      <alignment horizontal="center" vertical="center" wrapText="1"/>
      <protection hidden="1"/>
    </xf>
    <xf numFmtId="0" fontId="2" fillId="0" borderId="4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3" fillId="0" borderId="0" xfId="3" applyFont="1" applyBorder="1" applyAlignment="1" applyProtection="1">
      <alignment horizontal="center" wrapText="1"/>
      <protection hidden="1"/>
    </xf>
    <xf numFmtId="0" fontId="1" fillId="0" borderId="0" xfId="1" applyFont="1" applyAlignment="1" applyProtection="1"/>
    <xf numFmtId="0" fontId="1" fillId="0" borderId="0" xfId="1" applyFont="1" applyBorder="1" applyAlignment="1" applyProtection="1"/>
    <xf numFmtId="0" fontId="2" fillId="0" borderId="0" xfId="1" applyFont="1" applyAlignment="1" applyProtection="1">
      <protection hidden="1"/>
    </xf>
    <xf numFmtId="0" fontId="2" fillId="0" borderId="0" xfId="1" applyFont="1" applyBorder="1" applyAlignment="1" applyProtection="1">
      <protection hidden="1"/>
    </xf>
    <xf numFmtId="0" fontId="2" fillId="0" borderId="5" xfId="1" applyFont="1" applyBorder="1" applyAlignment="1" applyProtection="1">
      <alignment horizontal="center" vertical="center" wrapText="1"/>
      <protection hidden="1"/>
    </xf>
    <xf numFmtId="0" fontId="2" fillId="0" borderId="6" xfId="1" applyFont="1" applyBorder="1" applyAlignment="1" applyProtection="1">
      <alignment horizontal="center" vertical="center" wrapText="1"/>
      <protection hidden="1"/>
    </xf>
    <xf numFmtId="0" fontId="2" fillId="0" borderId="7" xfId="1" applyFont="1" applyBorder="1" applyAlignment="1" applyProtection="1">
      <alignment horizontal="center" vertical="center" wrapText="1"/>
      <protection hidden="1"/>
    </xf>
    <xf numFmtId="0" fontId="2" fillId="0" borderId="5" xfId="1" applyFont="1" applyBorder="1" applyAlignment="1" applyProtection="1">
      <alignment horizontal="center" vertical="center"/>
      <protection hidden="1"/>
    </xf>
    <xf numFmtId="0" fontId="2" fillId="0" borderId="8" xfId="1" applyFont="1" applyBorder="1" applyAlignment="1" applyProtection="1">
      <alignment vertical="center" wrapText="1"/>
      <protection hidden="1"/>
    </xf>
    <xf numFmtId="0" fontId="2" fillId="0" borderId="9" xfId="1" applyFont="1" applyBorder="1" applyAlignment="1" applyProtection="1">
      <alignment horizontal="right" vertical="center" wrapText="1"/>
      <protection hidden="1"/>
    </xf>
    <xf numFmtId="0" fontId="2" fillId="0" borderId="9" xfId="1" applyFont="1" applyBorder="1" applyAlignment="1" applyProtection="1">
      <alignment vertical="center" wrapText="1"/>
      <protection hidden="1"/>
    </xf>
    <xf numFmtId="0" fontId="2" fillId="0" borderId="10" xfId="1" applyFont="1" applyBorder="1" applyAlignment="1" applyProtection="1">
      <alignment vertical="center" wrapText="1"/>
      <protection hidden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1" fontId="2" fillId="0" borderId="7" xfId="1" applyNumberFormat="1" applyFont="1" applyBorder="1" applyAlignment="1" applyProtection="1">
      <alignment horizontal="center" vertical="center"/>
      <protection hidden="1"/>
    </xf>
    <xf numFmtId="49" fontId="2" fillId="0" borderId="7" xfId="1" applyNumberFormat="1" applyFont="1" applyBorder="1" applyAlignment="1" applyProtection="1">
      <alignment horizontal="center" vertical="center"/>
      <protection hidden="1"/>
    </xf>
    <xf numFmtId="0" fontId="2" fillId="0" borderId="11" xfId="1" applyFont="1" applyBorder="1" applyAlignment="1" applyProtection="1">
      <alignment horizontal="center" vertical="center"/>
      <protection hidden="1"/>
    </xf>
    <xf numFmtId="0" fontId="2" fillId="0" borderId="6" xfId="1" applyFont="1" applyBorder="1" applyAlignment="1" applyProtection="1">
      <alignment horizontal="center" vertical="center"/>
      <protection hidden="1"/>
    </xf>
    <xf numFmtId="0" fontId="2" fillId="0" borderId="7" xfId="1" applyFont="1" applyBorder="1" applyAlignment="1" applyProtection="1">
      <alignment horizontal="center" vertical="center"/>
      <protection hidden="1"/>
    </xf>
    <xf numFmtId="4" fontId="2" fillId="0" borderId="7" xfId="1" applyNumberFormat="1" applyFont="1" applyBorder="1" applyAlignment="1" applyProtection="1">
      <alignment horizontal="right" vertical="center"/>
      <protection hidden="1"/>
    </xf>
    <xf numFmtId="4" fontId="2" fillId="0" borderId="12" xfId="1" applyNumberFormat="1" applyFont="1" applyBorder="1" applyAlignment="1" applyProtection="1">
      <alignment horizontal="right" vertical="center"/>
      <protection hidden="1"/>
    </xf>
    <xf numFmtId="4" fontId="2" fillId="0" borderId="5" xfId="1" applyNumberFormat="1" applyFont="1" applyBorder="1" applyAlignment="1" applyProtection="1">
      <alignment horizontal="right" vertical="center"/>
      <protection hidden="1"/>
    </xf>
    <xf numFmtId="49" fontId="2" fillId="0" borderId="11" xfId="1" applyNumberFormat="1" applyFont="1" applyBorder="1" applyAlignment="1" applyProtection="1">
      <alignment horizontal="center" vertical="center"/>
      <protection hidden="1"/>
    </xf>
    <xf numFmtId="4" fontId="2" fillId="0" borderId="1" xfId="1" applyNumberFormat="1" applyFont="1" applyBorder="1" applyAlignment="1" applyProtection="1">
      <alignment horizontal="right" vertical="center"/>
      <protection hidden="1"/>
    </xf>
    <xf numFmtId="4" fontId="2" fillId="0" borderId="2" xfId="1" applyNumberFormat="1" applyFont="1" applyBorder="1" applyAlignment="1" applyProtection="1">
      <alignment horizontal="right" vertical="center"/>
      <protection hidden="1"/>
    </xf>
    <xf numFmtId="4" fontId="2" fillId="0" borderId="10" xfId="1" applyNumberFormat="1" applyFont="1" applyBorder="1" applyAlignment="1" applyProtection="1">
      <alignment horizontal="right" vertical="center"/>
      <protection hidden="1"/>
    </xf>
    <xf numFmtId="4" fontId="2" fillId="0" borderId="8" xfId="1" applyNumberFormat="1" applyFont="1" applyBorder="1" applyAlignment="1" applyProtection="1">
      <alignment horizontal="right" vertical="center"/>
      <protection hidden="1"/>
    </xf>
    <xf numFmtId="49" fontId="2" fillId="0" borderId="6" xfId="1" applyNumberFormat="1" applyFont="1" applyBorder="1" applyAlignment="1" applyProtection="1">
      <alignment horizontal="center" vertical="center"/>
      <protection hidden="1"/>
    </xf>
    <xf numFmtId="4" fontId="2" fillId="0" borderId="15" xfId="1" applyNumberFormat="1" applyFont="1" applyBorder="1" applyAlignment="1" applyProtection="1">
      <alignment horizontal="right" vertical="center"/>
      <protection hidden="1"/>
    </xf>
    <xf numFmtId="0" fontId="4" fillId="0" borderId="0" xfId="1" applyFont="1" applyAlignment="1" applyProtection="1"/>
    <xf numFmtId="0" fontId="2" fillId="0" borderId="0" xfId="1" applyFont="1" applyBorder="1" applyAlignment="1" applyProtection="1">
      <alignment horizontal="center" vertical="center"/>
      <protection hidden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Alignment="1" applyProtection="1">
      <alignment horizontal="center" vertical="center" wrapText="1"/>
      <protection hidden="1"/>
    </xf>
    <xf numFmtId="0" fontId="2" fillId="0" borderId="5" xfId="3" applyFont="1" applyBorder="1" applyAlignment="1" applyProtection="1">
      <alignment wrapText="1"/>
    </xf>
    <xf numFmtId="0" fontId="2" fillId="0" borderId="7" xfId="1" applyFont="1" applyBorder="1" applyAlignment="1" applyProtection="1">
      <alignment horizontal="left" vertical="top" wrapText="1"/>
      <protection hidden="1"/>
    </xf>
    <xf numFmtId="164" fontId="2" fillId="0" borderId="13" xfId="3" applyNumberFormat="1" applyFont="1" applyBorder="1" applyAlignment="1" applyProtection="1">
      <alignment horizontal="left" vertical="top" wrapText="1"/>
      <protection hidden="1"/>
    </xf>
    <xf numFmtId="0" fontId="2" fillId="0" borderId="5" xfId="1" applyFont="1" applyBorder="1" applyAlignment="1" applyProtection="1">
      <alignment horizontal="left" vertical="top" wrapText="1"/>
      <protection hidden="1"/>
    </xf>
    <xf numFmtId="165" fontId="2" fillId="2" borderId="5" xfId="4" applyNumberFormat="1" applyFont="1" applyFill="1" applyBorder="1" applyAlignment="1" applyProtection="1">
      <alignment horizontal="left" vertical="center" wrapText="1"/>
      <protection hidden="1"/>
    </xf>
    <xf numFmtId="164" fontId="2" fillId="0" borderId="13" xfId="5" applyNumberFormat="1" applyFont="1" applyBorder="1" applyAlignment="1" applyProtection="1">
      <alignment horizontal="left" vertical="top" wrapText="1"/>
      <protection hidden="1"/>
    </xf>
    <xf numFmtId="0" fontId="2" fillId="0" borderId="1" xfId="1" applyFont="1" applyBorder="1" applyAlignment="1" applyProtection="1">
      <alignment horizontal="left" vertical="top" wrapText="1"/>
      <protection hidden="1"/>
    </xf>
    <xf numFmtId="164" fontId="2" fillId="0" borderId="14" xfId="3" applyNumberFormat="1" applyFont="1" applyBorder="1" applyAlignment="1" applyProtection="1">
      <alignment horizontal="left" vertical="top" wrapText="1"/>
      <protection hidden="1"/>
    </xf>
    <xf numFmtId="164" fontId="2" fillId="0" borderId="14" xfId="5" applyNumberFormat="1" applyFont="1" applyBorder="1" applyAlignment="1" applyProtection="1">
      <alignment horizontal="left" vertical="top" wrapText="1"/>
      <protection hidden="1"/>
    </xf>
    <xf numFmtId="164" fontId="2" fillId="0" borderId="5" xfId="3" applyNumberFormat="1" applyFont="1" applyBorder="1" applyAlignment="1" applyProtection="1">
      <alignment horizontal="left" vertical="top" wrapText="1"/>
      <protection hidden="1"/>
    </xf>
    <xf numFmtId="0" fontId="2" fillId="0" borderId="5" xfId="1" applyFont="1" applyBorder="1" applyAlignment="1" applyProtection="1">
      <alignment horizontal="center" vertical="top" wrapText="1"/>
      <protection hidden="1"/>
    </xf>
  </cellXfs>
  <cellStyles count="6">
    <cellStyle name="Обычный" xfId="0" builtinId="0"/>
    <cellStyle name="Обычный 2" xfId="1"/>
    <cellStyle name="Обычный 2 3" xfId="2"/>
    <cellStyle name="Обычный_tmp" xfId="3"/>
    <cellStyle name="Обычный_tmp 1" xfId="4"/>
    <cellStyle name="Обычный_tmp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66"/>
  <sheetViews>
    <sheetView showGridLines="0" tabSelected="1" topLeftCell="A58" zoomScaleNormal="100" workbookViewId="0">
      <selection activeCell="A66" sqref="A66"/>
    </sheetView>
  </sheetViews>
  <sheetFormatPr defaultColWidth="8.81640625" defaultRowHeight="18" x14ac:dyDescent="0.4"/>
  <cols>
    <col min="1" max="1" width="4.90625" style="5" customWidth="1"/>
    <col min="2" max="2" width="37.1796875" style="5" customWidth="1"/>
    <col min="3" max="3" width="3.54296875" style="5" customWidth="1"/>
    <col min="4" max="5" width="3.453125" style="6" customWidth="1"/>
    <col min="6" max="6" width="8.08984375" style="5" customWidth="1"/>
    <col min="7" max="7" width="5.08984375" style="5" customWidth="1"/>
    <col min="8" max="8" width="11.08984375" style="5" customWidth="1"/>
    <col min="9" max="9" width="10" style="5" customWidth="1"/>
    <col min="10" max="10" width="10.26953125" style="5" customWidth="1"/>
    <col min="11" max="11" width="9.7265625" style="5" customWidth="1"/>
    <col min="12" max="12" width="10.26953125" style="5" customWidth="1"/>
    <col min="13" max="13" width="10.1796875" style="5" customWidth="1"/>
    <col min="14" max="16" width="8.81640625" style="5"/>
    <col min="17" max="17" width="8.453125" style="5" customWidth="1"/>
    <col min="18" max="257" width="8.81640625" style="5"/>
  </cols>
  <sheetData>
    <row r="1" spans="1:13" ht="90.5" customHeight="1" x14ac:dyDescent="0.4">
      <c r="A1" s="7"/>
      <c r="B1" s="7"/>
      <c r="C1" s="7"/>
      <c r="D1" s="8"/>
      <c r="E1" s="8"/>
      <c r="F1" s="7"/>
      <c r="G1" s="7"/>
      <c r="H1" s="4" t="s">
        <v>56</v>
      </c>
      <c r="I1" s="4"/>
      <c r="J1" s="4"/>
      <c r="K1" s="4"/>
      <c r="L1" s="4"/>
      <c r="M1" s="7"/>
    </row>
    <row r="2" spans="1:13" ht="5.25" customHeight="1" x14ac:dyDescent="0.4">
      <c r="A2" s="7"/>
      <c r="B2" s="7"/>
      <c r="C2" s="7"/>
      <c r="D2" s="8"/>
      <c r="E2" s="8"/>
      <c r="F2" s="7"/>
      <c r="G2" s="7"/>
      <c r="H2" s="7"/>
      <c r="I2" s="7"/>
      <c r="J2" s="7"/>
      <c r="K2" s="7"/>
      <c r="L2" s="7"/>
      <c r="M2" s="7"/>
    </row>
    <row r="3" spans="1:13" hidden="1" x14ac:dyDescent="0.4">
      <c r="A3" s="7"/>
      <c r="B3" s="7"/>
      <c r="C3" s="7"/>
      <c r="D3" s="8"/>
      <c r="E3" s="8"/>
      <c r="F3" s="7"/>
      <c r="G3" s="7"/>
      <c r="H3" s="7"/>
      <c r="I3" s="7"/>
      <c r="J3" s="7"/>
      <c r="K3" s="7"/>
      <c r="L3" s="7"/>
      <c r="M3" s="7"/>
    </row>
    <row r="4" spans="1:13" x14ac:dyDescent="0.4">
      <c r="A4" s="34" t="s">
        <v>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</row>
    <row r="5" spans="1:13" x14ac:dyDescent="0.4">
      <c r="A5" s="34" t="s">
        <v>1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</row>
    <row r="6" spans="1:13" x14ac:dyDescent="0.4">
      <c r="A6" s="34" t="s">
        <v>2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</row>
    <row r="7" spans="1:13" x14ac:dyDescent="0.4">
      <c r="A7" s="34" t="s">
        <v>3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</row>
    <row r="8" spans="1:13" x14ac:dyDescent="0.4">
      <c r="A8" s="34" t="s">
        <v>4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3" ht="1.5" customHeight="1" x14ac:dyDescent="0.4">
      <c r="A9" s="7"/>
      <c r="B9" s="7"/>
      <c r="C9" s="7"/>
      <c r="D9" s="8"/>
      <c r="E9" s="8"/>
      <c r="F9" s="7"/>
      <c r="G9" s="7"/>
      <c r="H9" s="7"/>
      <c r="I9" s="7"/>
      <c r="J9" s="7"/>
      <c r="K9" s="7"/>
      <c r="L9" s="7"/>
      <c r="M9" s="7"/>
    </row>
    <row r="10" spans="1:13" ht="29.5" customHeight="1" x14ac:dyDescent="0.4">
      <c r="A10" s="3" t="s">
        <v>5</v>
      </c>
      <c r="B10" s="35" t="s">
        <v>6</v>
      </c>
      <c r="C10" s="36" t="s">
        <v>7</v>
      </c>
      <c r="D10" s="36"/>
      <c r="E10" s="36"/>
      <c r="F10" s="36"/>
      <c r="G10" s="36"/>
      <c r="H10" s="35" t="s">
        <v>8</v>
      </c>
      <c r="I10" s="35"/>
      <c r="J10" s="35"/>
      <c r="K10" s="35"/>
      <c r="L10" s="35"/>
      <c r="M10" s="35"/>
    </row>
    <row r="11" spans="1:13" ht="23.5" customHeight="1" x14ac:dyDescent="0.4">
      <c r="A11" s="3"/>
      <c r="B11" s="35"/>
      <c r="C11" s="2"/>
      <c r="D11" s="2"/>
      <c r="E11" s="2"/>
      <c r="F11" s="2"/>
      <c r="G11" s="2"/>
      <c r="H11" s="35" t="s">
        <v>9</v>
      </c>
      <c r="I11" s="35"/>
      <c r="J11" s="35" t="s">
        <v>10</v>
      </c>
      <c r="K11" s="35"/>
      <c r="L11" s="35" t="s">
        <v>11</v>
      </c>
      <c r="M11" s="35"/>
    </row>
    <row r="12" spans="1:13" ht="79.5" customHeight="1" x14ac:dyDescent="0.4">
      <c r="A12" s="3"/>
      <c r="B12" s="3"/>
      <c r="C12" s="1" t="s">
        <v>12</v>
      </c>
      <c r="D12" s="1"/>
      <c r="E12" s="1"/>
      <c r="F12" s="1"/>
      <c r="G12" s="10" t="s">
        <v>13</v>
      </c>
      <c r="H12" s="17" t="s">
        <v>14</v>
      </c>
      <c r="I12" s="17" t="s">
        <v>15</v>
      </c>
      <c r="J12" s="17" t="s">
        <v>14</v>
      </c>
      <c r="K12" s="17" t="s">
        <v>15</v>
      </c>
      <c r="L12" s="17" t="s">
        <v>14</v>
      </c>
      <c r="M12" s="17" t="s">
        <v>15</v>
      </c>
    </row>
    <row r="13" spans="1:13" x14ac:dyDescent="0.4">
      <c r="A13" s="11">
        <v>1</v>
      </c>
      <c r="B13" s="12">
        <v>2</v>
      </c>
      <c r="C13" s="13"/>
      <c r="D13" s="14">
        <v>3</v>
      </c>
      <c r="E13" s="15"/>
      <c r="F13" s="16"/>
      <c r="G13" s="9">
        <v>4</v>
      </c>
      <c r="H13" s="9">
        <v>5</v>
      </c>
      <c r="I13" s="9">
        <v>6</v>
      </c>
      <c r="J13" s="9">
        <v>7</v>
      </c>
      <c r="K13" s="9">
        <v>8</v>
      </c>
      <c r="L13" s="9">
        <v>9</v>
      </c>
      <c r="M13" s="17">
        <v>10</v>
      </c>
    </row>
    <row r="14" spans="1:13" ht="50.5" customHeight="1" x14ac:dyDescent="0.4">
      <c r="A14" s="18" t="s">
        <v>16</v>
      </c>
      <c r="B14" s="37" t="s">
        <v>17</v>
      </c>
      <c r="C14" s="19" t="s">
        <v>18</v>
      </c>
      <c r="D14" s="20" t="s">
        <v>19</v>
      </c>
      <c r="E14" s="20" t="s">
        <v>20</v>
      </c>
      <c r="F14" s="21" t="s">
        <v>21</v>
      </c>
      <c r="G14" s="22"/>
      <c r="H14" s="23">
        <f t="shared" ref="H14:M14" si="0">H15+H57</f>
        <v>4587629.0199999996</v>
      </c>
      <c r="I14" s="23">
        <f t="shared" si="0"/>
        <v>101265</v>
      </c>
      <c r="J14" s="23">
        <f t="shared" si="0"/>
        <v>4174813.33</v>
      </c>
      <c r="K14" s="23">
        <f t="shared" si="0"/>
        <v>105964</v>
      </c>
      <c r="L14" s="23">
        <f t="shared" si="0"/>
        <v>4151691.6799999997</v>
      </c>
      <c r="M14" s="24">
        <f t="shared" si="0"/>
        <v>109823</v>
      </c>
    </row>
    <row r="15" spans="1:13" ht="27" x14ac:dyDescent="0.4">
      <c r="A15" s="18"/>
      <c r="B15" s="37" t="s">
        <v>22</v>
      </c>
      <c r="C15" s="19" t="s">
        <v>18</v>
      </c>
      <c r="D15" s="20" t="s">
        <v>16</v>
      </c>
      <c r="E15" s="20" t="s">
        <v>20</v>
      </c>
      <c r="F15" s="21" t="s">
        <v>21</v>
      </c>
      <c r="G15" s="22"/>
      <c r="H15" s="23">
        <f t="shared" ref="H15:M15" si="1">H16+H38+H42+H49+H53</f>
        <v>4541413.0199999996</v>
      </c>
      <c r="I15" s="23">
        <f t="shared" si="1"/>
        <v>101265</v>
      </c>
      <c r="J15" s="23">
        <f t="shared" si="1"/>
        <v>4128597.33</v>
      </c>
      <c r="K15" s="23">
        <f t="shared" si="1"/>
        <v>105964</v>
      </c>
      <c r="L15" s="23">
        <f t="shared" si="1"/>
        <v>4105475.6799999997</v>
      </c>
      <c r="M15" s="24">
        <f t="shared" si="1"/>
        <v>109823</v>
      </c>
    </row>
    <row r="16" spans="1:13" ht="24.5" customHeight="1" x14ac:dyDescent="0.4">
      <c r="A16" s="18"/>
      <c r="B16" s="38" t="s">
        <v>23</v>
      </c>
      <c r="C16" s="19" t="s">
        <v>18</v>
      </c>
      <c r="D16" s="20" t="s">
        <v>16</v>
      </c>
      <c r="E16" s="20">
        <v>40</v>
      </c>
      <c r="F16" s="21" t="s">
        <v>21</v>
      </c>
      <c r="G16" s="22"/>
      <c r="H16" s="23">
        <f t="shared" ref="H16:M16" si="2">H17+H20+H22+H29+H35</f>
        <v>3255940.36</v>
      </c>
      <c r="I16" s="23">
        <f t="shared" si="2"/>
        <v>101265</v>
      </c>
      <c r="J16" s="23">
        <f t="shared" si="2"/>
        <v>3067823.33</v>
      </c>
      <c r="K16" s="23">
        <f t="shared" si="2"/>
        <v>105964</v>
      </c>
      <c r="L16" s="23">
        <f t="shared" si="2"/>
        <v>3007571.6799999997</v>
      </c>
      <c r="M16" s="24">
        <f t="shared" si="2"/>
        <v>109823</v>
      </c>
    </row>
    <row r="17" spans="1:13" ht="21.5" customHeight="1" x14ac:dyDescent="0.4">
      <c r="A17" s="18"/>
      <c r="B17" s="39" t="s">
        <v>24</v>
      </c>
      <c r="C17" s="19" t="s">
        <v>18</v>
      </c>
      <c r="D17" s="20">
        <v>1</v>
      </c>
      <c r="E17" s="20">
        <v>40</v>
      </c>
      <c r="F17" s="21">
        <v>20910</v>
      </c>
      <c r="G17" s="22">
        <v>800</v>
      </c>
      <c r="H17" s="23">
        <f t="shared" ref="H17:M17" si="3">H18</f>
        <v>1000</v>
      </c>
      <c r="I17" s="23">
        <f t="shared" si="3"/>
        <v>0</v>
      </c>
      <c r="J17" s="23">
        <f t="shared" si="3"/>
        <v>1000</v>
      </c>
      <c r="K17" s="23">
        <f t="shared" si="3"/>
        <v>0</v>
      </c>
      <c r="L17" s="23">
        <f t="shared" si="3"/>
        <v>1000</v>
      </c>
      <c r="M17" s="25">
        <f t="shared" si="3"/>
        <v>0</v>
      </c>
    </row>
    <row r="18" spans="1:13" ht="20.5" customHeight="1" x14ac:dyDescent="0.4">
      <c r="A18" s="18"/>
      <c r="B18" s="38" t="s">
        <v>25</v>
      </c>
      <c r="C18" s="19" t="s">
        <v>18</v>
      </c>
      <c r="D18" s="20">
        <v>1</v>
      </c>
      <c r="E18" s="20">
        <v>40</v>
      </c>
      <c r="F18" s="21">
        <v>20910</v>
      </c>
      <c r="G18" s="22">
        <v>830</v>
      </c>
      <c r="H18" s="23">
        <v>1000</v>
      </c>
      <c r="I18" s="23">
        <v>0</v>
      </c>
      <c r="J18" s="23">
        <v>1000</v>
      </c>
      <c r="K18" s="23">
        <v>0</v>
      </c>
      <c r="L18" s="23">
        <v>1000</v>
      </c>
      <c r="M18" s="25">
        <v>0</v>
      </c>
    </row>
    <row r="19" spans="1:13" ht="29" customHeight="1" x14ac:dyDescent="0.4">
      <c r="A19" s="18"/>
      <c r="B19" s="38" t="s">
        <v>26</v>
      </c>
      <c r="C19" s="19" t="s">
        <v>18</v>
      </c>
      <c r="D19" s="20">
        <v>1</v>
      </c>
      <c r="E19" s="20">
        <v>40</v>
      </c>
      <c r="F19" s="21">
        <v>20920</v>
      </c>
      <c r="G19" s="22"/>
      <c r="H19" s="23">
        <f t="shared" ref="H19:M20" si="4">H20</f>
        <v>3900</v>
      </c>
      <c r="I19" s="23">
        <f t="shared" si="4"/>
        <v>0</v>
      </c>
      <c r="J19" s="23">
        <f t="shared" si="4"/>
        <v>3900</v>
      </c>
      <c r="K19" s="23">
        <f t="shared" si="4"/>
        <v>0</v>
      </c>
      <c r="L19" s="23">
        <f t="shared" si="4"/>
        <v>3900</v>
      </c>
      <c r="M19" s="25">
        <f t="shared" si="4"/>
        <v>0</v>
      </c>
    </row>
    <row r="20" spans="1:13" ht="19.5" customHeight="1" x14ac:dyDescent="0.4">
      <c r="A20" s="18"/>
      <c r="B20" s="39" t="s">
        <v>24</v>
      </c>
      <c r="C20" s="19" t="s">
        <v>18</v>
      </c>
      <c r="D20" s="20">
        <v>1</v>
      </c>
      <c r="E20" s="20">
        <v>40</v>
      </c>
      <c r="F20" s="21">
        <v>20920</v>
      </c>
      <c r="G20" s="22">
        <v>800</v>
      </c>
      <c r="H20" s="23">
        <f t="shared" si="4"/>
        <v>3900</v>
      </c>
      <c r="I20" s="23">
        <f t="shared" si="4"/>
        <v>0</v>
      </c>
      <c r="J20" s="23">
        <f t="shared" si="4"/>
        <v>3900</v>
      </c>
      <c r="K20" s="23">
        <f t="shared" si="4"/>
        <v>0</v>
      </c>
      <c r="L20" s="23">
        <f t="shared" si="4"/>
        <v>3900</v>
      </c>
      <c r="M20" s="25">
        <f t="shared" si="4"/>
        <v>0</v>
      </c>
    </row>
    <row r="21" spans="1:13" ht="15" customHeight="1" x14ac:dyDescent="0.4">
      <c r="A21" s="18"/>
      <c r="B21" s="40" t="s">
        <v>27</v>
      </c>
      <c r="C21" s="19" t="s">
        <v>18</v>
      </c>
      <c r="D21" s="20">
        <v>1</v>
      </c>
      <c r="E21" s="20">
        <v>40</v>
      </c>
      <c r="F21" s="21">
        <v>20920</v>
      </c>
      <c r="G21" s="22">
        <v>870</v>
      </c>
      <c r="H21" s="23">
        <v>3900</v>
      </c>
      <c r="I21" s="23">
        <v>0</v>
      </c>
      <c r="J21" s="23">
        <v>3900</v>
      </c>
      <c r="K21" s="23">
        <v>0</v>
      </c>
      <c r="L21" s="23">
        <v>3900</v>
      </c>
      <c r="M21" s="25">
        <v>0</v>
      </c>
    </row>
    <row r="22" spans="1:13" ht="32.25" customHeight="1" x14ac:dyDescent="0.4">
      <c r="A22" s="18"/>
      <c r="B22" s="39" t="s">
        <v>28</v>
      </c>
      <c r="C22" s="19" t="s">
        <v>18</v>
      </c>
      <c r="D22" s="20">
        <v>1</v>
      </c>
      <c r="E22" s="20">
        <v>40</v>
      </c>
      <c r="F22" s="21">
        <f>F24</f>
        <v>29980</v>
      </c>
      <c r="G22" s="22"/>
      <c r="H22" s="23">
        <f t="shared" ref="H22:M22" si="5">H23+H25+H27</f>
        <v>2999843.42</v>
      </c>
      <c r="I22" s="23">
        <f t="shared" si="5"/>
        <v>0</v>
      </c>
      <c r="J22" s="23">
        <f t="shared" si="5"/>
        <v>2941817.39</v>
      </c>
      <c r="K22" s="23">
        <f t="shared" si="5"/>
        <v>0</v>
      </c>
      <c r="L22" s="23">
        <f t="shared" si="5"/>
        <v>2877706.7399999998</v>
      </c>
      <c r="M22" s="24">
        <f t="shared" si="5"/>
        <v>0</v>
      </c>
    </row>
    <row r="23" spans="1:13" ht="84" customHeight="1" x14ac:dyDescent="0.4">
      <c r="A23" s="18"/>
      <c r="B23" s="41" t="s">
        <v>29</v>
      </c>
      <c r="C23" s="19" t="s">
        <v>18</v>
      </c>
      <c r="D23" s="20" t="s">
        <v>16</v>
      </c>
      <c r="E23" s="20">
        <v>40</v>
      </c>
      <c r="F23" s="21">
        <v>29980</v>
      </c>
      <c r="G23" s="22">
        <v>100</v>
      </c>
      <c r="H23" s="23">
        <f t="shared" ref="H23:M23" si="6">H24</f>
        <v>2533220.94</v>
      </c>
      <c r="I23" s="23">
        <f t="shared" si="6"/>
        <v>0</v>
      </c>
      <c r="J23" s="23">
        <f t="shared" si="6"/>
        <v>2530836.19</v>
      </c>
      <c r="K23" s="23">
        <f t="shared" si="6"/>
        <v>0</v>
      </c>
      <c r="L23" s="23">
        <f t="shared" si="6"/>
        <v>2526594.94</v>
      </c>
      <c r="M23" s="25">
        <f t="shared" si="6"/>
        <v>0</v>
      </c>
    </row>
    <row r="24" spans="1:13" ht="35.5" customHeight="1" x14ac:dyDescent="0.4">
      <c r="A24" s="18"/>
      <c r="B24" s="38" t="s">
        <v>30</v>
      </c>
      <c r="C24" s="19" t="s">
        <v>18</v>
      </c>
      <c r="D24" s="20" t="s">
        <v>16</v>
      </c>
      <c r="E24" s="20">
        <v>40</v>
      </c>
      <c r="F24" s="21">
        <v>29980</v>
      </c>
      <c r="G24" s="22">
        <v>120</v>
      </c>
      <c r="H24" s="23">
        <v>2533220.94</v>
      </c>
      <c r="I24" s="23">
        <v>0</v>
      </c>
      <c r="J24" s="23">
        <v>2530836.19</v>
      </c>
      <c r="K24" s="23">
        <v>0</v>
      </c>
      <c r="L24" s="23">
        <v>2526594.94</v>
      </c>
      <c r="M24" s="25">
        <v>0</v>
      </c>
    </row>
    <row r="25" spans="1:13" ht="39" customHeight="1" x14ac:dyDescent="0.4">
      <c r="A25" s="18"/>
      <c r="B25" s="42" t="s">
        <v>31</v>
      </c>
      <c r="C25" s="19" t="s">
        <v>18</v>
      </c>
      <c r="D25" s="20">
        <v>1</v>
      </c>
      <c r="E25" s="20">
        <v>40</v>
      </c>
      <c r="F25" s="21">
        <v>29980</v>
      </c>
      <c r="G25" s="22">
        <v>200</v>
      </c>
      <c r="H25" s="23">
        <f t="shared" ref="H25:M25" si="7">H26</f>
        <v>463219.48</v>
      </c>
      <c r="I25" s="23">
        <f t="shared" si="7"/>
        <v>0</v>
      </c>
      <c r="J25" s="23">
        <f t="shared" si="7"/>
        <v>407578.2</v>
      </c>
      <c r="K25" s="23">
        <f t="shared" si="7"/>
        <v>0</v>
      </c>
      <c r="L25" s="23">
        <f t="shared" si="7"/>
        <v>347708.8</v>
      </c>
      <c r="M25" s="25">
        <f t="shared" si="7"/>
        <v>0</v>
      </c>
    </row>
    <row r="26" spans="1:13" ht="46.5" customHeight="1" x14ac:dyDescent="0.4">
      <c r="A26" s="18"/>
      <c r="B26" s="38" t="s">
        <v>32</v>
      </c>
      <c r="C26" s="19" t="s">
        <v>18</v>
      </c>
      <c r="D26" s="20">
        <v>1</v>
      </c>
      <c r="E26" s="20">
        <v>40</v>
      </c>
      <c r="F26" s="21">
        <v>29980</v>
      </c>
      <c r="G26" s="22">
        <v>240</v>
      </c>
      <c r="H26" s="23">
        <v>463219.48</v>
      </c>
      <c r="I26" s="23">
        <v>0</v>
      </c>
      <c r="J26" s="23">
        <v>407578.2</v>
      </c>
      <c r="K26" s="23">
        <v>0</v>
      </c>
      <c r="L26" s="23">
        <v>347708.8</v>
      </c>
      <c r="M26" s="25">
        <v>0</v>
      </c>
    </row>
    <row r="27" spans="1:13" ht="22.5" customHeight="1" x14ac:dyDescent="0.4">
      <c r="A27" s="18"/>
      <c r="B27" s="38" t="s">
        <v>24</v>
      </c>
      <c r="C27" s="19" t="s">
        <v>18</v>
      </c>
      <c r="D27" s="20">
        <v>1</v>
      </c>
      <c r="E27" s="20">
        <v>41</v>
      </c>
      <c r="F27" s="21">
        <v>29980</v>
      </c>
      <c r="G27" s="22">
        <v>800</v>
      </c>
      <c r="H27" s="23">
        <f t="shared" ref="H27:M27" si="8">H28</f>
        <v>3403</v>
      </c>
      <c r="I27" s="23">
        <f t="shared" si="8"/>
        <v>0</v>
      </c>
      <c r="J27" s="23">
        <f t="shared" si="8"/>
        <v>3403</v>
      </c>
      <c r="K27" s="23">
        <f t="shared" si="8"/>
        <v>0</v>
      </c>
      <c r="L27" s="23">
        <f t="shared" si="8"/>
        <v>3403</v>
      </c>
      <c r="M27" s="24">
        <f t="shared" si="8"/>
        <v>0</v>
      </c>
    </row>
    <row r="28" spans="1:13" ht="17.5" customHeight="1" x14ac:dyDescent="0.4">
      <c r="A28" s="18"/>
      <c r="B28" s="39" t="s">
        <v>33</v>
      </c>
      <c r="C28" s="19" t="s">
        <v>18</v>
      </c>
      <c r="D28" s="20">
        <v>1</v>
      </c>
      <c r="E28" s="20">
        <v>41</v>
      </c>
      <c r="F28" s="21">
        <v>29980</v>
      </c>
      <c r="G28" s="22">
        <v>850</v>
      </c>
      <c r="H28" s="23">
        <v>3403</v>
      </c>
      <c r="I28" s="23">
        <v>0</v>
      </c>
      <c r="J28" s="23">
        <v>3403</v>
      </c>
      <c r="K28" s="23">
        <v>0</v>
      </c>
      <c r="L28" s="23">
        <v>3403</v>
      </c>
      <c r="M28" s="25">
        <v>0</v>
      </c>
    </row>
    <row r="29" spans="1:13" x14ac:dyDescent="0.4">
      <c r="A29" s="18"/>
      <c r="B29" s="38" t="s">
        <v>34</v>
      </c>
      <c r="C29" s="19" t="s">
        <v>18</v>
      </c>
      <c r="D29" s="20">
        <v>1</v>
      </c>
      <c r="E29" s="20">
        <v>40</v>
      </c>
      <c r="F29" s="21">
        <f>F31</f>
        <v>29990</v>
      </c>
      <c r="G29" s="22"/>
      <c r="H29" s="23">
        <f t="shared" ref="H29:M29" si="9">H30+H32</f>
        <v>149931.94</v>
      </c>
      <c r="I29" s="23">
        <f t="shared" si="9"/>
        <v>0</v>
      </c>
      <c r="J29" s="23">
        <f t="shared" si="9"/>
        <v>15141.939999999999</v>
      </c>
      <c r="K29" s="23">
        <f t="shared" si="9"/>
        <v>0</v>
      </c>
      <c r="L29" s="23">
        <f t="shared" si="9"/>
        <v>15141.939999999999</v>
      </c>
      <c r="M29" s="25">
        <f t="shared" si="9"/>
        <v>0</v>
      </c>
    </row>
    <row r="30" spans="1:13" ht="47.5" customHeight="1" x14ac:dyDescent="0.4">
      <c r="A30" s="18"/>
      <c r="B30" s="42" t="s">
        <v>31</v>
      </c>
      <c r="C30" s="19" t="s">
        <v>18</v>
      </c>
      <c r="D30" s="20" t="s">
        <v>16</v>
      </c>
      <c r="E30" s="20">
        <v>40</v>
      </c>
      <c r="F30" s="21">
        <v>29990</v>
      </c>
      <c r="G30" s="22">
        <v>200</v>
      </c>
      <c r="H30" s="23">
        <f t="shared" ref="H30:M30" si="10">H31</f>
        <v>142931.94</v>
      </c>
      <c r="I30" s="23">
        <f t="shared" si="10"/>
        <v>0</v>
      </c>
      <c r="J30" s="23">
        <f t="shared" si="10"/>
        <v>8141.94</v>
      </c>
      <c r="K30" s="23">
        <f t="shared" si="10"/>
        <v>0</v>
      </c>
      <c r="L30" s="23">
        <f t="shared" si="10"/>
        <v>8141.94</v>
      </c>
      <c r="M30" s="25">
        <f t="shared" si="10"/>
        <v>0</v>
      </c>
    </row>
    <row r="31" spans="1:13" ht="44.5" customHeight="1" x14ac:dyDescent="0.4">
      <c r="A31" s="18"/>
      <c r="B31" s="43" t="s">
        <v>32</v>
      </c>
      <c r="C31" s="19" t="s">
        <v>18</v>
      </c>
      <c r="D31" s="20" t="s">
        <v>16</v>
      </c>
      <c r="E31" s="20">
        <v>40</v>
      </c>
      <c r="F31" s="21">
        <v>29990</v>
      </c>
      <c r="G31" s="22">
        <v>240</v>
      </c>
      <c r="H31" s="23">
        <v>142931.94</v>
      </c>
      <c r="I31" s="23">
        <v>0</v>
      </c>
      <c r="J31" s="23">
        <v>8141.94</v>
      </c>
      <c r="K31" s="23">
        <v>0</v>
      </c>
      <c r="L31" s="23">
        <v>8141.94</v>
      </c>
      <c r="M31" s="25">
        <v>0</v>
      </c>
    </row>
    <row r="32" spans="1:13" x14ac:dyDescent="0.4">
      <c r="A32" s="18"/>
      <c r="B32" s="40" t="s">
        <v>24</v>
      </c>
      <c r="C32" s="26" t="s">
        <v>18</v>
      </c>
      <c r="D32" s="20">
        <v>1</v>
      </c>
      <c r="E32" s="20">
        <v>40</v>
      </c>
      <c r="F32" s="21">
        <v>29990</v>
      </c>
      <c r="G32" s="22">
        <v>800</v>
      </c>
      <c r="H32" s="23">
        <f t="shared" ref="H32:M32" si="11">H33+H34</f>
        <v>7000</v>
      </c>
      <c r="I32" s="23">
        <f t="shared" si="11"/>
        <v>0</v>
      </c>
      <c r="J32" s="23">
        <f t="shared" si="11"/>
        <v>7000</v>
      </c>
      <c r="K32" s="23">
        <f t="shared" si="11"/>
        <v>0</v>
      </c>
      <c r="L32" s="23">
        <f t="shared" si="11"/>
        <v>7000</v>
      </c>
      <c r="M32" s="25">
        <f t="shared" si="11"/>
        <v>0</v>
      </c>
    </row>
    <row r="33" spans="1:13" x14ac:dyDescent="0.4">
      <c r="A33" s="18"/>
      <c r="B33" s="40" t="s">
        <v>35</v>
      </c>
      <c r="C33" s="26" t="s">
        <v>18</v>
      </c>
      <c r="D33" s="20">
        <v>1</v>
      </c>
      <c r="E33" s="20">
        <v>40</v>
      </c>
      <c r="F33" s="21">
        <v>29990</v>
      </c>
      <c r="G33" s="22">
        <v>850</v>
      </c>
      <c r="H33" s="23">
        <v>2000</v>
      </c>
      <c r="I33" s="23">
        <v>0</v>
      </c>
      <c r="J33" s="23">
        <v>2000</v>
      </c>
      <c r="K33" s="23">
        <v>0</v>
      </c>
      <c r="L33" s="23">
        <v>2000</v>
      </c>
      <c r="M33" s="24">
        <v>0</v>
      </c>
    </row>
    <row r="34" spans="1:13" x14ac:dyDescent="0.4">
      <c r="A34" s="18"/>
      <c r="B34" s="40" t="s">
        <v>36</v>
      </c>
      <c r="C34" s="26" t="s">
        <v>18</v>
      </c>
      <c r="D34" s="20">
        <v>1</v>
      </c>
      <c r="E34" s="20">
        <v>40</v>
      </c>
      <c r="F34" s="21">
        <v>29990</v>
      </c>
      <c r="G34" s="22">
        <v>880</v>
      </c>
      <c r="H34" s="23">
        <v>5000</v>
      </c>
      <c r="I34" s="23">
        <v>0</v>
      </c>
      <c r="J34" s="23">
        <v>5000</v>
      </c>
      <c r="K34" s="23">
        <v>0</v>
      </c>
      <c r="L34" s="27">
        <v>5000</v>
      </c>
      <c r="M34" s="28">
        <v>0</v>
      </c>
    </row>
    <row r="35" spans="1:13" ht="96.5" customHeight="1" x14ac:dyDescent="0.4">
      <c r="A35" s="18"/>
      <c r="B35" s="39" t="s">
        <v>37</v>
      </c>
      <c r="C35" s="19" t="s">
        <v>18</v>
      </c>
      <c r="D35" s="20">
        <v>1</v>
      </c>
      <c r="E35" s="20">
        <v>40</v>
      </c>
      <c r="F35" s="21">
        <v>51182</v>
      </c>
      <c r="G35" s="22"/>
      <c r="H35" s="23">
        <f t="shared" ref="H35:M36" si="12">H36</f>
        <v>101265</v>
      </c>
      <c r="I35" s="23">
        <f t="shared" si="12"/>
        <v>101265</v>
      </c>
      <c r="J35" s="23">
        <f t="shared" si="12"/>
        <v>105964</v>
      </c>
      <c r="K35" s="23">
        <f t="shared" si="12"/>
        <v>105964</v>
      </c>
      <c r="L35" s="25">
        <f t="shared" si="12"/>
        <v>109823</v>
      </c>
      <c r="M35" s="25">
        <f t="shared" si="12"/>
        <v>109823</v>
      </c>
    </row>
    <row r="36" spans="1:13" ht="87" customHeight="1" x14ac:dyDescent="0.4">
      <c r="A36" s="18"/>
      <c r="B36" s="41" t="s">
        <v>29</v>
      </c>
      <c r="C36" s="19" t="s">
        <v>18</v>
      </c>
      <c r="D36" s="20">
        <v>1</v>
      </c>
      <c r="E36" s="20">
        <v>40</v>
      </c>
      <c r="F36" s="21">
        <v>51182</v>
      </c>
      <c r="G36" s="22">
        <v>100</v>
      </c>
      <c r="H36" s="23">
        <f t="shared" si="12"/>
        <v>101265</v>
      </c>
      <c r="I36" s="23">
        <f t="shared" si="12"/>
        <v>101265</v>
      </c>
      <c r="J36" s="23">
        <f t="shared" si="12"/>
        <v>105964</v>
      </c>
      <c r="K36" s="23">
        <f t="shared" si="12"/>
        <v>105964</v>
      </c>
      <c r="L36" s="25">
        <f t="shared" si="12"/>
        <v>109823</v>
      </c>
      <c r="M36" s="29">
        <f t="shared" si="12"/>
        <v>109823</v>
      </c>
    </row>
    <row r="37" spans="1:13" ht="26" x14ac:dyDescent="0.4">
      <c r="A37" s="18"/>
      <c r="B37" s="38" t="s">
        <v>30</v>
      </c>
      <c r="C37" s="19" t="s">
        <v>18</v>
      </c>
      <c r="D37" s="20">
        <v>1</v>
      </c>
      <c r="E37" s="20">
        <v>40</v>
      </c>
      <c r="F37" s="21">
        <v>51182</v>
      </c>
      <c r="G37" s="22">
        <v>120</v>
      </c>
      <c r="H37" s="23">
        <v>101265</v>
      </c>
      <c r="I37" s="23">
        <v>101265</v>
      </c>
      <c r="J37" s="23">
        <v>105964</v>
      </c>
      <c r="K37" s="23">
        <v>105964</v>
      </c>
      <c r="L37" s="30">
        <v>109823</v>
      </c>
      <c r="M37" s="25">
        <v>109823</v>
      </c>
    </row>
    <row r="38" spans="1:13" ht="21.5" customHeight="1" x14ac:dyDescent="0.4">
      <c r="A38" s="18"/>
      <c r="B38" s="44" t="s">
        <v>38</v>
      </c>
      <c r="C38" s="19" t="s">
        <v>18</v>
      </c>
      <c r="D38" s="20" t="s">
        <v>16</v>
      </c>
      <c r="E38" s="20">
        <v>41</v>
      </c>
      <c r="F38" s="31" t="s">
        <v>21</v>
      </c>
      <c r="G38" s="22"/>
      <c r="H38" s="23">
        <f t="shared" ref="H38:M40" si="13">H39</f>
        <v>73414</v>
      </c>
      <c r="I38" s="23">
        <f t="shared" si="13"/>
        <v>0</v>
      </c>
      <c r="J38" s="23">
        <f t="shared" si="13"/>
        <v>73414</v>
      </c>
      <c r="K38" s="23">
        <f t="shared" si="13"/>
        <v>0</v>
      </c>
      <c r="L38" s="23">
        <f t="shared" si="13"/>
        <v>73414</v>
      </c>
      <c r="M38" s="25">
        <f t="shared" si="13"/>
        <v>0</v>
      </c>
    </row>
    <row r="39" spans="1:13" ht="17.5" customHeight="1" x14ac:dyDescent="0.4">
      <c r="A39" s="18"/>
      <c r="B39" s="38" t="s">
        <v>34</v>
      </c>
      <c r="C39" s="19" t="s">
        <v>18</v>
      </c>
      <c r="D39" s="20" t="s">
        <v>16</v>
      </c>
      <c r="E39" s="20">
        <v>41</v>
      </c>
      <c r="F39" s="21">
        <f>F41</f>
        <v>29990</v>
      </c>
      <c r="G39" s="22"/>
      <c r="H39" s="23">
        <f t="shared" si="13"/>
        <v>73414</v>
      </c>
      <c r="I39" s="23">
        <f t="shared" si="13"/>
        <v>0</v>
      </c>
      <c r="J39" s="23">
        <f t="shared" si="13"/>
        <v>73414</v>
      </c>
      <c r="K39" s="23">
        <f t="shared" si="13"/>
        <v>0</v>
      </c>
      <c r="L39" s="23">
        <f t="shared" si="13"/>
        <v>73414</v>
      </c>
      <c r="M39" s="25">
        <f t="shared" si="13"/>
        <v>0</v>
      </c>
    </row>
    <row r="40" spans="1:13" ht="17" customHeight="1" x14ac:dyDescent="0.4">
      <c r="A40" s="18"/>
      <c r="B40" s="39" t="s">
        <v>24</v>
      </c>
      <c r="C40" s="19" t="s">
        <v>18</v>
      </c>
      <c r="D40" s="20" t="s">
        <v>16</v>
      </c>
      <c r="E40" s="20">
        <v>41</v>
      </c>
      <c r="F40" s="21">
        <v>29990</v>
      </c>
      <c r="G40" s="22">
        <v>800</v>
      </c>
      <c r="H40" s="23">
        <f t="shared" si="13"/>
        <v>73414</v>
      </c>
      <c r="I40" s="23">
        <f t="shared" si="13"/>
        <v>0</v>
      </c>
      <c r="J40" s="23">
        <f t="shared" si="13"/>
        <v>73414</v>
      </c>
      <c r="K40" s="23">
        <f t="shared" si="13"/>
        <v>0</v>
      </c>
      <c r="L40" s="23">
        <f t="shared" si="13"/>
        <v>73414</v>
      </c>
      <c r="M40" s="25">
        <f t="shared" si="13"/>
        <v>0</v>
      </c>
    </row>
    <row r="41" spans="1:13" ht="19.5" customHeight="1" x14ac:dyDescent="0.4">
      <c r="A41" s="18"/>
      <c r="B41" s="39" t="s">
        <v>33</v>
      </c>
      <c r="C41" s="19" t="s">
        <v>18</v>
      </c>
      <c r="D41" s="20" t="s">
        <v>16</v>
      </c>
      <c r="E41" s="20">
        <v>41</v>
      </c>
      <c r="F41" s="21">
        <v>29990</v>
      </c>
      <c r="G41" s="22">
        <v>850</v>
      </c>
      <c r="H41" s="23">
        <v>73414</v>
      </c>
      <c r="I41" s="23">
        <v>0</v>
      </c>
      <c r="J41" s="23">
        <v>73414</v>
      </c>
      <c r="K41" s="23">
        <v>0</v>
      </c>
      <c r="L41" s="23">
        <v>73414</v>
      </c>
      <c r="M41" s="25">
        <v>0</v>
      </c>
    </row>
    <row r="42" spans="1:13" ht="45" customHeight="1" x14ac:dyDescent="0.4">
      <c r="A42" s="18"/>
      <c r="B42" s="43" t="s">
        <v>39</v>
      </c>
      <c r="C42" s="19" t="s">
        <v>18</v>
      </c>
      <c r="D42" s="20">
        <v>1</v>
      </c>
      <c r="E42" s="20">
        <v>42</v>
      </c>
      <c r="F42" s="31" t="s">
        <v>21</v>
      </c>
      <c r="G42" s="22"/>
      <c r="H42" s="23">
        <f t="shared" ref="H42:M42" si="14">H44+H47</f>
        <v>80500</v>
      </c>
      <c r="I42" s="23">
        <f t="shared" si="14"/>
        <v>0</v>
      </c>
      <c r="J42" s="23">
        <f t="shared" si="14"/>
        <v>1000</v>
      </c>
      <c r="K42" s="23">
        <f t="shared" si="14"/>
        <v>0</v>
      </c>
      <c r="L42" s="23">
        <f t="shared" si="14"/>
        <v>1000</v>
      </c>
      <c r="M42" s="24">
        <f t="shared" si="14"/>
        <v>0</v>
      </c>
    </row>
    <row r="43" spans="1:13" ht="59.65" customHeight="1" x14ac:dyDescent="0.4">
      <c r="A43" s="18"/>
      <c r="B43" s="40" t="s">
        <v>40</v>
      </c>
      <c r="C43" s="26" t="s">
        <v>18</v>
      </c>
      <c r="D43" s="20">
        <v>1</v>
      </c>
      <c r="E43" s="20">
        <v>42</v>
      </c>
      <c r="F43" s="31" t="s">
        <v>41</v>
      </c>
      <c r="G43" s="22"/>
      <c r="H43" s="23">
        <f t="shared" ref="H43:M44" si="15">H44</f>
        <v>79500</v>
      </c>
      <c r="I43" s="23">
        <f t="shared" si="15"/>
        <v>0</v>
      </c>
      <c r="J43" s="23">
        <f t="shared" si="15"/>
        <v>0</v>
      </c>
      <c r="K43" s="23">
        <f t="shared" si="15"/>
        <v>0</v>
      </c>
      <c r="L43" s="23">
        <f t="shared" si="15"/>
        <v>0</v>
      </c>
      <c r="M43" s="24">
        <f t="shared" si="15"/>
        <v>0</v>
      </c>
    </row>
    <row r="44" spans="1:13" ht="47.5" customHeight="1" x14ac:dyDescent="0.4">
      <c r="A44" s="18"/>
      <c r="B44" s="45" t="s">
        <v>31</v>
      </c>
      <c r="C44" s="19" t="s">
        <v>18</v>
      </c>
      <c r="D44" s="20">
        <v>1</v>
      </c>
      <c r="E44" s="20">
        <v>42</v>
      </c>
      <c r="F44" s="21">
        <v>22010</v>
      </c>
      <c r="G44" s="22">
        <v>200</v>
      </c>
      <c r="H44" s="23">
        <f t="shared" si="15"/>
        <v>79500</v>
      </c>
      <c r="I44" s="23">
        <f t="shared" si="15"/>
        <v>0</v>
      </c>
      <c r="J44" s="23">
        <f t="shared" si="15"/>
        <v>0</v>
      </c>
      <c r="K44" s="23">
        <f t="shared" si="15"/>
        <v>0</v>
      </c>
      <c r="L44" s="23">
        <f t="shared" si="15"/>
        <v>0</v>
      </c>
      <c r="M44" s="25">
        <f t="shared" si="15"/>
        <v>0</v>
      </c>
    </row>
    <row r="45" spans="1:13" ht="45.75" customHeight="1" x14ac:dyDescent="0.4">
      <c r="A45" s="18"/>
      <c r="B45" s="43" t="s">
        <v>32</v>
      </c>
      <c r="C45" s="19" t="s">
        <v>18</v>
      </c>
      <c r="D45" s="20">
        <v>1</v>
      </c>
      <c r="E45" s="20">
        <v>42</v>
      </c>
      <c r="F45" s="21">
        <v>22010</v>
      </c>
      <c r="G45" s="22">
        <v>240</v>
      </c>
      <c r="H45" s="23">
        <v>79500</v>
      </c>
      <c r="I45" s="23">
        <v>0</v>
      </c>
      <c r="J45" s="23">
        <v>0</v>
      </c>
      <c r="K45" s="23">
        <v>0</v>
      </c>
      <c r="L45" s="23">
        <v>0</v>
      </c>
      <c r="M45" s="28">
        <v>0</v>
      </c>
    </row>
    <row r="46" spans="1:13" ht="20" customHeight="1" x14ac:dyDescent="0.4">
      <c r="A46" s="18"/>
      <c r="B46" s="40" t="s">
        <v>34</v>
      </c>
      <c r="C46" s="26" t="s">
        <v>18</v>
      </c>
      <c r="D46" s="20">
        <v>1</v>
      </c>
      <c r="E46" s="20">
        <v>42</v>
      </c>
      <c r="F46" s="21">
        <v>29990</v>
      </c>
      <c r="G46" s="22"/>
      <c r="H46" s="23">
        <f t="shared" ref="H46:M47" si="16">H47</f>
        <v>1000</v>
      </c>
      <c r="I46" s="23">
        <f t="shared" si="16"/>
        <v>0</v>
      </c>
      <c r="J46" s="23">
        <f t="shared" si="16"/>
        <v>1000</v>
      </c>
      <c r="K46" s="23">
        <f t="shared" si="16"/>
        <v>0</v>
      </c>
      <c r="L46" s="23">
        <f t="shared" si="16"/>
        <v>1000</v>
      </c>
      <c r="M46" s="25">
        <f t="shared" si="16"/>
        <v>0</v>
      </c>
    </row>
    <row r="47" spans="1:13" ht="45.75" customHeight="1" x14ac:dyDescent="0.4">
      <c r="A47" s="18"/>
      <c r="B47" s="45" t="s">
        <v>31</v>
      </c>
      <c r="C47" s="19" t="s">
        <v>18</v>
      </c>
      <c r="D47" s="20">
        <v>1</v>
      </c>
      <c r="E47" s="20">
        <v>42</v>
      </c>
      <c r="F47" s="21">
        <v>29990</v>
      </c>
      <c r="G47" s="22">
        <v>200</v>
      </c>
      <c r="H47" s="23">
        <f t="shared" si="16"/>
        <v>1000</v>
      </c>
      <c r="I47" s="23">
        <f t="shared" si="16"/>
        <v>0</v>
      </c>
      <c r="J47" s="23">
        <f t="shared" si="16"/>
        <v>1000</v>
      </c>
      <c r="K47" s="23">
        <f t="shared" si="16"/>
        <v>0</v>
      </c>
      <c r="L47" s="23">
        <f t="shared" si="16"/>
        <v>1000</v>
      </c>
      <c r="M47" s="25">
        <f t="shared" si="16"/>
        <v>0</v>
      </c>
    </row>
    <row r="48" spans="1:13" ht="45.75" customHeight="1" x14ac:dyDescent="0.4">
      <c r="A48" s="18"/>
      <c r="B48" s="38" t="s">
        <v>32</v>
      </c>
      <c r="C48" s="19" t="s">
        <v>18</v>
      </c>
      <c r="D48" s="20">
        <v>1</v>
      </c>
      <c r="E48" s="20">
        <v>42</v>
      </c>
      <c r="F48" s="21">
        <v>29990</v>
      </c>
      <c r="G48" s="22">
        <v>240</v>
      </c>
      <c r="H48" s="23">
        <v>1000</v>
      </c>
      <c r="I48" s="23">
        <v>0</v>
      </c>
      <c r="J48" s="23">
        <v>1000</v>
      </c>
      <c r="K48" s="23">
        <v>0</v>
      </c>
      <c r="L48" s="23">
        <v>1000</v>
      </c>
      <c r="M48" s="32">
        <v>0</v>
      </c>
    </row>
    <row r="49" spans="1:13" ht="22.4" customHeight="1" x14ac:dyDescent="0.4">
      <c r="A49" s="18"/>
      <c r="B49" s="38" t="s">
        <v>42</v>
      </c>
      <c r="C49" s="19" t="s">
        <v>18</v>
      </c>
      <c r="D49" s="20">
        <v>1</v>
      </c>
      <c r="E49" s="20">
        <v>43</v>
      </c>
      <c r="F49" s="31" t="s">
        <v>21</v>
      </c>
      <c r="G49" s="22"/>
      <c r="H49" s="23">
        <f t="shared" ref="H49:M51" si="17">H50</f>
        <v>916220</v>
      </c>
      <c r="I49" s="23">
        <f t="shared" si="17"/>
        <v>0</v>
      </c>
      <c r="J49" s="23">
        <f t="shared" si="17"/>
        <v>986360</v>
      </c>
      <c r="K49" s="23">
        <f t="shared" si="17"/>
        <v>0</v>
      </c>
      <c r="L49" s="23">
        <f t="shared" si="17"/>
        <v>1023490</v>
      </c>
      <c r="M49" s="24">
        <f t="shared" si="17"/>
        <v>0</v>
      </c>
    </row>
    <row r="50" spans="1:13" ht="21.4" customHeight="1" x14ac:dyDescent="0.4">
      <c r="A50" s="18"/>
      <c r="B50" s="38" t="s">
        <v>43</v>
      </c>
      <c r="C50" s="19" t="s">
        <v>18</v>
      </c>
      <c r="D50" s="20">
        <v>1</v>
      </c>
      <c r="E50" s="20">
        <v>43</v>
      </c>
      <c r="F50" s="21">
        <v>23010</v>
      </c>
      <c r="G50" s="22"/>
      <c r="H50" s="23">
        <f t="shared" si="17"/>
        <v>916220</v>
      </c>
      <c r="I50" s="23">
        <f t="shared" si="17"/>
        <v>0</v>
      </c>
      <c r="J50" s="23">
        <f t="shared" si="17"/>
        <v>986360</v>
      </c>
      <c r="K50" s="23">
        <f t="shared" si="17"/>
        <v>0</v>
      </c>
      <c r="L50" s="23">
        <f t="shared" si="17"/>
        <v>1023490</v>
      </c>
      <c r="M50" s="25">
        <f t="shared" si="17"/>
        <v>0</v>
      </c>
    </row>
    <row r="51" spans="1:13" ht="47.5" customHeight="1" x14ac:dyDescent="0.4">
      <c r="A51" s="18"/>
      <c r="B51" s="42" t="s">
        <v>31</v>
      </c>
      <c r="C51" s="19" t="s">
        <v>18</v>
      </c>
      <c r="D51" s="20">
        <v>1</v>
      </c>
      <c r="E51" s="20">
        <v>43</v>
      </c>
      <c r="F51" s="21">
        <v>23010</v>
      </c>
      <c r="G51" s="22">
        <v>200</v>
      </c>
      <c r="H51" s="23">
        <f t="shared" si="17"/>
        <v>916220</v>
      </c>
      <c r="I51" s="23">
        <f t="shared" si="17"/>
        <v>0</v>
      </c>
      <c r="J51" s="23">
        <f t="shared" si="17"/>
        <v>986360</v>
      </c>
      <c r="K51" s="23">
        <f t="shared" si="17"/>
        <v>0</v>
      </c>
      <c r="L51" s="23">
        <f t="shared" si="17"/>
        <v>1023490</v>
      </c>
      <c r="M51" s="25">
        <f t="shared" si="17"/>
        <v>0</v>
      </c>
    </row>
    <row r="52" spans="1:13" ht="43.5" customHeight="1" x14ac:dyDescent="0.4">
      <c r="A52" s="18"/>
      <c r="B52" s="38" t="s">
        <v>32</v>
      </c>
      <c r="C52" s="19" t="s">
        <v>18</v>
      </c>
      <c r="D52" s="20">
        <v>1</v>
      </c>
      <c r="E52" s="20">
        <v>43</v>
      </c>
      <c r="F52" s="21">
        <v>23010</v>
      </c>
      <c r="G52" s="22">
        <v>240</v>
      </c>
      <c r="H52" s="23">
        <v>916220</v>
      </c>
      <c r="I52" s="23">
        <v>0</v>
      </c>
      <c r="J52" s="23">
        <v>986360</v>
      </c>
      <c r="K52" s="23">
        <v>0</v>
      </c>
      <c r="L52" s="23">
        <v>1023490</v>
      </c>
      <c r="M52" s="25">
        <v>0</v>
      </c>
    </row>
    <row r="53" spans="1:13" ht="31" customHeight="1" x14ac:dyDescent="0.4">
      <c r="A53" s="18"/>
      <c r="B53" s="39" t="s">
        <v>44</v>
      </c>
      <c r="C53" s="19" t="s">
        <v>18</v>
      </c>
      <c r="D53" s="20">
        <v>1</v>
      </c>
      <c r="E53" s="20">
        <v>44</v>
      </c>
      <c r="F53" s="21" t="s">
        <v>21</v>
      </c>
      <c r="G53" s="22"/>
      <c r="H53" s="23">
        <f t="shared" ref="H53:M55" si="18">H54</f>
        <v>215338.66</v>
      </c>
      <c r="I53" s="23">
        <f t="shared" si="18"/>
        <v>0</v>
      </c>
      <c r="J53" s="23">
        <f t="shared" si="18"/>
        <v>0</v>
      </c>
      <c r="K53" s="23">
        <f t="shared" si="18"/>
        <v>0</v>
      </c>
      <c r="L53" s="23">
        <f t="shared" si="18"/>
        <v>0</v>
      </c>
      <c r="M53" s="25">
        <f t="shared" si="18"/>
        <v>0</v>
      </c>
    </row>
    <row r="54" spans="1:13" ht="22.5" customHeight="1" x14ac:dyDescent="0.4">
      <c r="A54" s="18"/>
      <c r="B54" s="39" t="s">
        <v>34</v>
      </c>
      <c r="C54" s="19" t="s">
        <v>18</v>
      </c>
      <c r="D54" s="20">
        <v>1</v>
      </c>
      <c r="E54" s="20">
        <v>44</v>
      </c>
      <c r="F54" s="31" t="s">
        <v>45</v>
      </c>
      <c r="G54" s="22"/>
      <c r="H54" s="23">
        <f t="shared" si="18"/>
        <v>215338.66</v>
      </c>
      <c r="I54" s="23">
        <f t="shared" si="18"/>
        <v>0</v>
      </c>
      <c r="J54" s="23">
        <f t="shared" si="18"/>
        <v>0</v>
      </c>
      <c r="K54" s="23">
        <f t="shared" si="18"/>
        <v>0</v>
      </c>
      <c r="L54" s="23">
        <f t="shared" si="18"/>
        <v>0</v>
      </c>
      <c r="M54" s="25">
        <f t="shared" si="18"/>
        <v>0</v>
      </c>
    </row>
    <row r="55" spans="1:13" ht="50.5" customHeight="1" x14ac:dyDescent="0.4">
      <c r="A55" s="18"/>
      <c r="B55" s="42" t="s">
        <v>31</v>
      </c>
      <c r="C55" s="19" t="s">
        <v>18</v>
      </c>
      <c r="D55" s="20">
        <v>1</v>
      </c>
      <c r="E55" s="20">
        <v>44</v>
      </c>
      <c r="F55" s="31" t="s">
        <v>45</v>
      </c>
      <c r="G55" s="22">
        <v>200</v>
      </c>
      <c r="H55" s="23">
        <f t="shared" si="18"/>
        <v>215338.66</v>
      </c>
      <c r="I55" s="23">
        <f t="shared" si="18"/>
        <v>0</v>
      </c>
      <c r="J55" s="23">
        <f t="shared" si="18"/>
        <v>0</v>
      </c>
      <c r="K55" s="23">
        <f t="shared" si="18"/>
        <v>0</v>
      </c>
      <c r="L55" s="23">
        <f t="shared" si="18"/>
        <v>0</v>
      </c>
      <c r="M55" s="25">
        <f t="shared" si="18"/>
        <v>0</v>
      </c>
    </row>
    <row r="56" spans="1:13" ht="49" customHeight="1" x14ac:dyDescent="0.4">
      <c r="A56" s="18"/>
      <c r="B56" s="38" t="s">
        <v>32</v>
      </c>
      <c r="C56" s="19" t="s">
        <v>18</v>
      </c>
      <c r="D56" s="20">
        <v>1</v>
      </c>
      <c r="E56" s="20">
        <v>44</v>
      </c>
      <c r="F56" s="31" t="s">
        <v>45</v>
      </c>
      <c r="G56" s="22">
        <v>240</v>
      </c>
      <c r="H56" s="23">
        <v>215338.66</v>
      </c>
      <c r="I56" s="23">
        <v>0</v>
      </c>
      <c r="J56" s="23">
        <v>0</v>
      </c>
      <c r="K56" s="23">
        <v>0</v>
      </c>
      <c r="L56" s="23">
        <v>0</v>
      </c>
      <c r="M56" s="25">
        <v>0</v>
      </c>
    </row>
    <row r="57" spans="1:13" ht="31.5" customHeight="1" x14ac:dyDescent="0.4">
      <c r="A57" s="18">
        <v>2</v>
      </c>
      <c r="B57" s="37" t="s">
        <v>46</v>
      </c>
      <c r="C57" s="19" t="s">
        <v>18</v>
      </c>
      <c r="D57" s="20">
        <v>2</v>
      </c>
      <c r="E57" s="26" t="s">
        <v>20</v>
      </c>
      <c r="F57" s="31" t="s">
        <v>21</v>
      </c>
      <c r="G57" s="22"/>
      <c r="H57" s="23">
        <f t="shared" ref="H57:M57" si="19">H58</f>
        <v>46216</v>
      </c>
      <c r="I57" s="23">
        <f t="shared" si="19"/>
        <v>0</v>
      </c>
      <c r="J57" s="23">
        <f t="shared" si="19"/>
        <v>46216</v>
      </c>
      <c r="K57" s="23">
        <f t="shared" si="19"/>
        <v>0</v>
      </c>
      <c r="L57" s="23">
        <f t="shared" si="19"/>
        <v>46216</v>
      </c>
      <c r="M57" s="25">
        <f t="shared" si="19"/>
        <v>0</v>
      </c>
    </row>
    <row r="58" spans="1:13" x14ac:dyDescent="0.4">
      <c r="A58" s="18"/>
      <c r="B58" s="46" t="s">
        <v>47</v>
      </c>
      <c r="C58" s="19" t="s">
        <v>18</v>
      </c>
      <c r="D58" s="20">
        <v>2</v>
      </c>
      <c r="E58" s="20">
        <v>45</v>
      </c>
      <c r="F58" s="31" t="s">
        <v>21</v>
      </c>
      <c r="G58" s="22"/>
      <c r="H58" s="23">
        <f t="shared" ref="H58:M58" si="20">H59+H62</f>
        <v>46216</v>
      </c>
      <c r="I58" s="23">
        <f t="shared" si="20"/>
        <v>0</v>
      </c>
      <c r="J58" s="23">
        <f t="shared" si="20"/>
        <v>46216</v>
      </c>
      <c r="K58" s="23">
        <f t="shared" si="20"/>
        <v>0</v>
      </c>
      <c r="L58" s="23">
        <f t="shared" si="20"/>
        <v>46216</v>
      </c>
      <c r="M58" s="25">
        <f t="shared" si="20"/>
        <v>0</v>
      </c>
    </row>
    <row r="59" spans="1:13" x14ac:dyDescent="0.4">
      <c r="A59" s="18"/>
      <c r="B59" s="38" t="s">
        <v>48</v>
      </c>
      <c r="C59" s="19" t="s">
        <v>18</v>
      </c>
      <c r="D59" s="20" t="s">
        <v>49</v>
      </c>
      <c r="E59" s="20">
        <v>45</v>
      </c>
      <c r="F59" s="31" t="s">
        <v>50</v>
      </c>
      <c r="G59" s="22"/>
      <c r="H59" s="23">
        <f t="shared" ref="H59:M60" si="21">H60</f>
        <v>1000</v>
      </c>
      <c r="I59" s="23">
        <f t="shared" si="21"/>
        <v>0</v>
      </c>
      <c r="J59" s="23">
        <f t="shared" si="21"/>
        <v>1000</v>
      </c>
      <c r="K59" s="23">
        <f t="shared" si="21"/>
        <v>0</v>
      </c>
      <c r="L59" s="23">
        <f t="shared" si="21"/>
        <v>1000</v>
      </c>
      <c r="M59" s="25">
        <f t="shared" si="21"/>
        <v>0</v>
      </c>
    </row>
    <row r="60" spans="1:13" ht="44.5" customHeight="1" x14ac:dyDescent="0.4">
      <c r="A60" s="18"/>
      <c r="B60" s="42" t="s">
        <v>31</v>
      </c>
      <c r="C60" s="19" t="s">
        <v>18</v>
      </c>
      <c r="D60" s="20" t="s">
        <v>49</v>
      </c>
      <c r="E60" s="20">
        <v>45</v>
      </c>
      <c r="F60" s="31" t="s">
        <v>50</v>
      </c>
      <c r="G60" s="22">
        <v>200</v>
      </c>
      <c r="H60" s="23">
        <f t="shared" si="21"/>
        <v>1000</v>
      </c>
      <c r="I60" s="23">
        <f t="shared" si="21"/>
        <v>0</v>
      </c>
      <c r="J60" s="23">
        <f t="shared" si="21"/>
        <v>1000</v>
      </c>
      <c r="K60" s="23">
        <f t="shared" si="21"/>
        <v>0</v>
      </c>
      <c r="L60" s="23">
        <f t="shared" si="21"/>
        <v>1000</v>
      </c>
      <c r="M60" s="25">
        <f t="shared" si="21"/>
        <v>0</v>
      </c>
    </row>
    <row r="61" spans="1:13" ht="43.5" customHeight="1" x14ac:dyDescent="0.4">
      <c r="A61" s="18"/>
      <c r="B61" s="38" t="s">
        <v>32</v>
      </c>
      <c r="C61" s="19" t="s">
        <v>18</v>
      </c>
      <c r="D61" s="20" t="s">
        <v>49</v>
      </c>
      <c r="E61" s="20">
        <v>45</v>
      </c>
      <c r="F61" s="31" t="s">
        <v>50</v>
      </c>
      <c r="G61" s="22">
        <v>240</v>
      </c>
      <c r="H61" s="23">
        <v>1000</v>
      </c>
      <c r="I61" s="23">
        <v>0</v>
      </c>
      <c r="J61" s="23">
        <v>1000</v>
      </c>
      <c r="K61" s="23">
        <v>0</v>
      </c>
      <c r="L61" s="23">
        <v>1000</v>
      </c>
      <c r="M61" s="25">
        <v>0</v>
      </c>
    </row>
    <row r="62" spans="1:13" x14ac:dyDescent="0.4">
      <c r="A62" s="18"/>
      <c r="B62" s="38" t="s">
        <v>51</v>
      </c>
      <c r="C62" s="19" t="s">
        <v>18</v>
      </c>
      <c r="D62" s="20" t="s">
        <v>49</v>
      </c>
      <c r="E62" s="20">
        <v>45</v>
      </c>
      <c r="F62" s="31" t="s">
        <v>52</v>
      </c>
      <c r="G62" s="22"/>
      <c r="H62" s="23">
        <f t="shared" ref="H62:M63" si="22">H63</f>
        <v>45216</v>
      </c>
      <c r="I62" s="23">
        <f t="shared" si="22"/>
        <v>0</v>
      </c>
      <c r="J62" s="23">
        <f t="shared" si="22"/>
        <v>45216</v>
      </c>
      <c r="K62" s="23">
        <f t="shared" si="22"/>
        <v>0</v>
      </c>
      <c r="L62" s="23">
        <f t="shared" si="22"/>
        <v>45216</v>
      </c>
      <c r="M62" s="25">
        <f t="shared" si="22"/>
        <v>0</v>
      </c>
    </row>
    <row r="63" spans="1:13" ht="33" customHeight="1" x14ac:dyDescent="0.4">
      <c r="A63" s="18"/>
      <c r="B63" s="38" t="s">
        <v>53</v>
      </c>
      <c r="C63" s="19" t="s">
        <v>18</v>
      </c>
      <c r="D63" s="20" t="s">
        <v>49</v>
      </c>
      <c r="E63" s="20">
        <v>45</v>
      </c>
      <c r="F63" s="31" t="s">
        <v>52</v>
      </c>
      <c r="G63" s="22">
        <v>300</v>
      </c>
      <c r="H63" s="23">
        <f t="shared" si="22"/>
        <v>45216</v>
      </c>
      <c r="I63" s="23">
        <f t="shared" si="22"/>
        <v>0</v>
      </c>
      <c r="J63" s="23">
        <f t="shared" si="22"/>
        <v>45216</v>
      </c>
      <c r="K63" s="23">
        <f t="shared" si="22"/>
        <v>0</v>
      </c>
      <c r="L63" s="23">
        <f t="shared" si="22"/>
        <v>45216</v>
      </c>
      <c r="M63" s="25">
        <f t="shared" si="22"/>
        <v>0</v>
      </c>
    </row>
    <row r="64" spans="1:13" ht="40" customHeight="1" x14ac:dyDescent="0.4">
      <c r="A64" s="18"/>
      <c r="B64" s="38" t="s">
        <v>54</v>
      </c>
      <c r="C64" s="19" t="s">
        <v>18</v>
      </c>
      <c r="D64" s="20" t="s">
        <v>49</v>
      </c>
      <c r="E64" s="20">
        <v>45</v>
      </c>
      <c r="F64" s="31" t="s">
        <v>52</v>
      </c>
      <c r="G64" s="22">
        <v>310</v>
      </c>
      <c r="H64" s="23">
        <v>45216</v>
      </c>
      <c r="I64" s="23">
        <v>0</v>
      </c>
      <c r="J64" s="23">
        <v>45216</v>
      </c>
      <c r="K64" s="23">
        <v>0</v>
      </c>
      <c r="L64" s="23">
        <v>45216</v>
      </c>
      <c r="M64" s="25">
        <v>0</v>
      </c>
    </row>
    <row r="65" spans="1:13" ht="27" customHeight="1" x14ac:dyDescent="0.4">
      <c r="A65" s="18"/>
      <c r="B65" s="47" t="s">
        <v>55</v>
      </c>
      <c r="C65" s="47"/>
      <c r="D65" s="47"/>
      <c r="E65" s="47"/>
      <c r="F65" s="47"/>
      <c r="G65" s="47"/>
      <c r="H65" s="23">
        <f>H14</f>
        <v>4587629.0199999996</v>
      </c>
      <c r="I65" s="23">
        <f>I35</f>
        <v>101265</v>
      </c>
      <c r="J65" s="23">
        <f>J14</f>
        <v>4174813.33</v>
      </c>
      <c r="K65" s="23">
        <f>K35</f>
        <v>105964</v>
      </c>
      <c r="L65" s="23">
        <f>L14</f>
        <v>4151691.6799999997</v>
      </c>
      <c r="M65" s="25">
        <f>M35</f>
        <v>109823</v>
      </c>
    </row>
    <row r="66" spans="1:13" x14ac:dyDescent="0.4">
      <c r="B66" s="33"/>
    </row>
  </sheetData>
  <mergeCells count="16">
    <mergeCell ref="B65:G65"/>
    <mergeCell ref="A8:M8"/>
    <mergeCell ref="A10:A12"/>
    <mergeCell ref="B10:B12"/>
    <mergeCell ref="C10:G10"/>
    <mergeCell ref="H10:M10"/>
    <mergeCell ref="C11:G11"/>
    <mergeCell ref="H11:I11"/>
    <mergeCell ref="J11:K11"/>
    <mergeCell ref="L11:M11"/>
    <mergeCell ref="C12:F12"/>
    <mergeCell ref="H1:L1"/>
    <mergeCell ref="A4:M4"/>
    <mergeCell ref="A5:M5"/>
    <mergeCell ref="A6:M6"/>
    <mergeCell ref="A7:M7"/>
  </mergeCells>
  <printOptions horizontalCentered="1"/>
  <pageMargins left="0.39374999999999999" right="0.39374999999999999" top="0.59027777777777801" bottom="0.59027777777777801" header="0.39374999999999999" footer="0.511811023622047"/>
  <pageSetup paperSize="9" scale="70" orientation="landscape" r:id="rId1"/>
  <headerFooter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№5'!Excel_BuiltIn__FilterDatabase</vt:lpstr>
      <vt:lpstr>'Приложение №5'!Заголовки_для_печати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USer</cp:lastModifiedBy>
  <cp:revision>27</cp:revision>
  <cp:lastPrinted>2022-12-12T04:34:43Z</cp:lastPrinted>
  <dcterms:modified xsi:type="dcterms:W3CDTF">2022-12-12T04:35:33Z</dcterms:modified>
  <dc:language>ru-RU</dc:language>
</cp:coreProperties>
</file>